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8 ChE Thermo 2021/"/>
    </mc:Choice>
  </mc:AlternateContent>
  <xr:revisionPtr revIDLastSave="0" documentId="10_ncr:8100000_{3A749864-5FB7-D147-88A4-3D05F15587A7}" xr6:coauthVersionLast="34" xr6:coauthVersionMax="34" xr10:uidLastSave="{00000000-0000-0000-0000-000000000000}"/>
  <bookViews>
    <workbookView xWindow="880" yWindow="1460" windowWidth="27340" windowHeight="16760" xr2:uid="{76F30F48-7560-8147-AA96-28BD0BBDDDD2}"/>
  </bookViews>
  <sheets>
    <sheet name="Solver for V" sheetId="1" r:id="rId1"/>
    <sheet name="Answer Sheet" sheetId="2" r:id="rId2"/>
  </sheets>
  <definedNames>
    <definedName name="solver_adj" localSheetId="0" hidden="1">'Solver for V'!$F$14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'Solver for V'!$G$14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K14" i="1"/>
  <c r="J14" i="1"/>
  <c r="G14" i="1"/>
  <c r="G11" i="1"/>
</calcChain>
</file>

<file path=xl/sharedStrings.xml><?xml version="1.0" encoding="utf-8"?>
<sst xmlns="http://schemas.openxmlformats.org/spreadsheetml/2006/main" count="42" uniqueCount="30">
  <si>
    <t>V, cm3/mole</t>
  </si>
  <si>
    <t>=0</t>
  </si>
  <si>
    <t>T, K</t>
  </si>
  <si>
    <t>P, Mpa</t>
  </si>
  <si>
    <t>P=RT/(V-b)-a/V^2</t>
  </si>
  <si>
    <t>Z=1+B/V</t>
  </si>
  <si>
    <t>Z=1+B/V+C/V^2</t>
  </si>
  <si>
    <t>a=</t>
  </si>
  <si>
    <t>a</t>
  </si>
  <si>
    <t>b</t>
  </si>
  <si>
    <t>a)</t>
  </si>
  <si>
    <t xml:space="preserve">B = </t>
  </si>
  <si>
    <t>C =</t>
  </si>
  <si>
    <t>b)</t>
  </si>
  <si>
    <t xml:space="preserve">b = </t>
  </si>
  <si>
    <t xml:space="preserve">a = </t>
  </si>
  <si>
    <t>c)</t>
  </si>
  <si>
    <t xml:space="preserve">RT = </t>
  </si>
  <si>
    <t>a/b =</t>
  </si>
  <si>
    <t>d)</t>
  </si>
  <si>
    <t xml:space="preserve">r (Å) = </t>
  </si>
  <si>
    <t>e)</t>
  </si>
  <si>
    <t>Virial second order</t>
  </si>
  <si>
    <t>Virial third order</t>
  </si>
  <si>
    <t>van der Waals</t>
  </si>
  <si>
    <t>PREOS.xls</t>
  </si>
  <si>
    <t xml:space="preserve">V = </t>
  </si>
  <si>
    <t>Ideal Gas</t>
  </si>
  <si>
    <t>Tc, K</t>
  </si>
  <si>
    <t>Pc, 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</si>
</sst>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2" borderId="1" xfId="0" quotePrefix="1" applyFill="1" applyBorder="1"/>
    <xf numFmtId="1" fontId="0" fillId="3" borderId="1" xfId="0" applyNumberFormat="1" applyFill="1" applyBorder="1"/>
    <xf numFmtId="11" fontId="0" fillId="2" borderId="1" xfId="0" applyNumberForma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" fontId="0" fillId="2" borderId="1" xfId="0" applyNumberFormat="1" applyFill="1" applyBorder="1" applyAlignment="1"/>
    <xf numFmtId="11" fontId="0" fillId="2" borderId="2" xfId="0" applyNumberFormat="1" applyFill="1" applyBorder="1"/>
    <xf numFmtId="3" fontId="0" fillId="0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9674-A481-0E48-8209-4A8B32B17C88}">
  <dimension ref="D7:M15"/>
  <sheetViews>
    <sheetView tabSelected="1" workbookViewId="0">
      <selection activeCell="B10" sqref="B10"/>
    </sheetView>
  </sheetViews>
  <sheetFormatPr baseColWidth="10" defaultRowHeight="16" x14ac:dyDescent="0.2"/>
  <cols>
    <col min="6" max="6" width="15.1640625" customWidth="1"/>
    <col min="7" max="7" width="12.83203125" bestFit="1" customWidth="1"/>
    <col min="10" max="10" width="11.1640625" bestFit="1" customWidth="1"/>
  </cols>
  <sheetData>
    <row r="7" spans="4:13" x14ac:dyDescent="0.2">
      <c r="D7" t="s">
        <v>5</v>
      </c>
      <c r="F7" s="1" t="s">
        <v>0</v>
      </c>
      <c r="G7" s="2" t="s">
        <v>1</v>
      </c>
      <c r="H7" s="1" t="s">
        <v>2</v>
      </c>
      <c r="I7" s="1" t="s">
        <v>3</v>
      </c>
    </row>
    <row r="8" spans="4:13" x14ac:dyDescent="0.2">
      <c r="F8" s="3">
        <v>3494.1637012922979</v>
      </c>
      <c r="G8" s="4">
        <f>1-388/F8-I8*F8/(8.31*H8)</f>
        <v>1.8769250487160605E-8</v>
      </c>
      <c r="H8" s="1">
        <v>473</v>
      </c>
      <c r="I8" s="1">
        <v>1</v>
      </c>
    </row>
    <row r="10" spans="4:13" x14ac:dyDescent="0.2">
      <c r="D10" t="s">
        <v>6</v>
      </c>
      <c r="F10" s="1" t="s">
        <v>0</v>
      </c>
      <c r="G10" s="2" t="s">
        <v>1</v>
      </c>
      <c r="H10" s="1" t="s">
        <v>2</v>
      </c>
      <c r="I10" s="1" t="s">
        <v>3</v>
      </c>
    </row>
    <row r="11" spans="4:13" x14ac:dyDescent="0.2">
      <c r="F11" s="3">
        <v>3503.6735278948931</v>
      </c>
      <c r="G11" s="4">
        <f>1-388/F11-I11*F11/(8.31*H11)+26000/F11^2</f>
        <v>6.6673134027639414E-12</v>
      </c>
      <c r="H11" s="1">
        <v>473</v>
      </c>
      <c r="I11" s="1">
        <v>1</v>
      </c>
    </row>
    <row r="13" spans="4:13" x14ac:dyDescent="0.2">
      <c r="D13" t="s">
        <v>4</v>
      </c>
      <c r="F13" s="1" t="s">
        <v>0</v>
      </c>
      <c r="G13" s="2" t="s">
        <v>1</v>
      </c>
      <c r="H13" s="1" t="s">
        <v>2</v>
      </c>
      <c r="I13" s="1" t="s">
        <v>3</v>
      </c>
      <c r="J13" s="1" t="s">
        <v>8</v>
      </c>
      <c r="K13" s="1" t="s">
        <v>9</v>
      </c>
      <c r="L13" s="1" t="s">
        <v>28</v>
      </c>
      <c r="M13" s="1" t="s">
        <v>29</v>
      </c>
    </row>
    <row r="14" spans="4:13" x14ac:dyDescent="0.2">
      <c r="D14" t="s">
        <v>7</v>
      </c>
      <c r="F14" s="3">
        <v>3618.4178966116187</v>
      </c>
      <c r="G14" s="4">
        <f>8.31*H14/(F14-K14)-J14/F14^2-I14</f>
        <v>-5.6744584586709834E-9</v>
      </c>
      <c r="H14" s="1">
        <v>473</v>
      </c>
      <c r="I14" s="1">
        <v>1</v>
      </c>
      <c r="J14" s="8">
        <f>27*(8.31*L14)^2/(64*M14)</f>
        <v>1579451.5544275213</v>
      </c>
      <c r="K14" s="7">
        <f>8.314*L14/(8*M14)</f>
        <v>110.91155462184874</v>
      </c>
      <c r="L14" s="1">
        <v>508</v>
      </c>
      <c r="M14" s="1">
        <v>4.76</v>
      </c>
    </row>
    <row r="15" spans="4:13" x14ac:dyDescent="0.2">
      <c r="J1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50DA-DDFE-1D48-A4DD-75670EA275CA}">
  <dimension ref="E7:G15"/>
  <sheetViews>
    <sheetView topLeftCell="A5" workbookViewId="0">
      <selection activeCell="G12" sqref="G12"/>
    </sheetView>
  </sheetViews>
  <sheetFormatPr baseColWidth="10" defaultRowHeight="16" x14ac:dyDescent="0.2"/>
  <cols>
    <col min="6" max="6" width="45" customWidth="1"/>
    <col min="7" max="7" width="46.83203125" customWidth="1"/>
  </cols>
  <sheetData>
    <row r="7" spans="5:7" ht="61" customHeight="1" x14ac:dyDescent="0.2">
      <c r="E7" s="5" t="s">
        <v>10</v>
      </c>
      <c r="F7" s="5" t="s">
        <v>11</v>
      </c>
      <c r="G7" s="5" t="s">
        <v>12</v>
      </c>
    </row>
    <row r="8" spans="5:7" ht="64" customHeight="1" x14ac:dyDescent="0.2">
      <c r="E8" s="5" t="s">
        <v>13</v>
      </c>
      <c r="F8" s="5" t="s">
        <v>14</v>
      </c>
      <c r="G8" s="5" t="s">
        <v>15</v>
      </c>
    </row>
    <row r="9" spans="5:7" ht="63" customHeight="1" x14ac:dyDescent="0.2">
      <c r="E9" s="5" t="s">
        <v>16</v>
      </c>
      <c r="F9" s="5" t="s">
        <v>18</v>
      </c>
      <c r="G9" s="5" t="s">
        <v>17</v>
      </c>
    </row>
    <row r="10" spans="5:7" ht="60" customHeight="1" x14ac:dyDescent="0.2">
      <c r="E10" s="5" t="s">
        <v>19</v>
      </c>
      <c r="F10" s="5" t="s">
        <v>20</v>
      </c>
      <c r="G10" s="5"/>
    </row>
    <row r="11" spans="5:7" ht="60" customHeight="1" x14ac:dyDescent="0.2">
      <c r="E11" s="5" t="s">
        <v>21</v>
      </c>
      <c r="F11" s="5" t="s">
        <v>27</v>
      </c>
      <c r="G11" s="5" t="s">
        <v>26</v>
      </c>
    </row>
    <row r="12" spans="5:7" ht="56" customHeight="1" x14ac:dyDescent="0.2">
      <c r="E12" s="5"/>
      <c r="F12" s="5" t="s">
        <v>22</v>
      </c>
      <c r="G12" s="5" t="s">
        <v>26</v>
      </c>
    </row>
    <row r="13" spans="5:7" ht="53" customHeight="1" x14ac:dyDescent="0.2">
      <c r="E13" s="5"/>
      <c r="F13" s="5" t="s">
        <v>23</v>
      </c>
      <c r="G13" s="5" t="s">
        <v>26</v>
      </c>
    </row>
    <row r="14" spans="5:7" ht="55" customHeight="1" x14ac:dyDescent="0.2">
      <c r="E14" s="5"/>
      <c r="F14" s="5" t="s">
        <v>24</v>
      </c>
      <c r="G14" s="5" t="s">
        <v>26</v>
      </c>
    </row>
    <row r="15" spans="5:7" ht="53" customHeight="1" x14ac:dyDescent="0.3">
      <c r="E15" s="6"/>
      <c r="F15" s="5" t="s">
        <v>25</v>
      </c>
      <c r="G15" s="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Solver for V</vt:lpstr>
      <vt:lpstr>Answer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2021-03-04T02:14:11Z</dcterms:created>
  <dcterms:modified xsi:type="dcterms:W3CDTF">2021-03-08T20:29:13Z</dcterms:modified>
</cp:coreProperties>
</file>